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AS16" i="5" l="1"/>
  <c r="AQ16" i="5"/>
  <c r="AP16" i="5"/>
  <c r="AO16" i="5"/>
  <c r="AN16" i="5"/>
  <c r="AM16" i="5"/>
  <c r="AG16" i="5"/>
  <c r="AE16" i="5"/>
  <c r="I21" i="5" s="1"/>
  <c r="AD16" i="5"/>
  <c r="AC16" i="5"/>
  <c r="AB16" i="5"/>
  <c r="AA16" i="5"/>
  <c r="W16" i="5"/>
  <c r="U16" i="5"/>
  <c r="T16" i="5"/>
  <c r="S16" i="5"/>
  <c r="R16" i="5"/>
  <c r="Q16" i="5"/>
  <c r="K16" i="5"/>
  <c r="K20" i="5" s="1"/>
  <c r="I16" i="5"/>
  <c r="H16" i="5"/>
  <c r="G16" i="5"/>
  <c r="G20" i="5" s="1"/>
  <c r="F16" i="5"/>
  <c r="F20" i="5" s="1"/>
  <c r="E16" i="5"/>
  <c r="AR16" i="5" l="1"/>
  <c r="H20" i="5"/>
  <c r="E20" i="5"/>
  <c r="G21" i="5"/>
  <c r="G22" i="5" s="1"/>
  <c r="E21" i="5"/>
  <c r="O21" i="5" s="1"/>
  <c r="K21" i="5"/>
  <c r="K22" i="5" s="1"/>
  <c r="F21" i="5"/>
  <c r="H21" i="5"/>
  <c r="H22" i="5" s="1"/>
  <c r="I20" i="5"/>
  <c r="AF16" i="5"/>
  <c r="F22" i="5" l="1"/>
  <c r="N21" i="5"/>
  <c r="E22" i="5"/>
  <c r="M22" i="5" s="1"/>
  <c r="J21" i="5"/>
  <c r="M21" i="5"/>
  <c r="L21" i="5"/>
  <c r="I22" i="5"/>
  <c r="N22" i="5" l="1"/>
  <c r="L22" i="5"/>
  <c r="O22" i="5"/>
  <c r="J22" i="5"/>
</calcChain>
</file>

<file path=xl/sharedStrings.xml><?xml version="1.0" encoding="utf-8"?>
<sst xmlns="http://schemas.openxmlformats.org/spreadsheetml/2006/main" count="93" uniqueCount="42">
  <si>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</si>
  <si>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</si>
  <si>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</si>
  <si>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</si>
  <si>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</si>
  <si>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</si>
  <si>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</si>
  <si>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</si>
  <si>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</si>
  <si>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</si>
  <si>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</si>
  <si>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</si>
  <si>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</si>
  <si>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</si>
  <si>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</si>
  <si>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</si>
  <si>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</si>
  <si>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</si>
  <si>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</si>
  <si>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</si>
  <si>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</si>
  <si>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</si>
  <si>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</si>
  <si>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</si>
  <si>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</si>
  <si>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Pilke = Reisjärven Pilke  (1945)</t>
  </si>
  <si>
    <t>Veli-Matti Kivilahti</t>
  </si>
  <si>
    <t>9.</t>
  </si>
  <si>
    <t>HP-K  2</t>
  </si>
  <si>
    <t>8.</t>
  </si>
  <si>
    <t>Pilke</t>
  </si>
  <si>
    <t>7.</t>
  </si>
  <si>
    <t>HP-K</t>
  </si>
  <si>
    <t>10.</t>
  </si>
  <si>
    <t>6.</t>
  </si>
  <si>
    <t>IPV  2</t>
  </si>
  <si>
    <t>18.8.1995   Haapajärvi</t>
  </si>
  <si>
    <t>HP-K = Haapajärven Pesä-Kiilat  (1990),  kasvattajaseura</t>
  </si>
  <si>
    <t>1.</t>
  </si>
  <si>
    <t>2.</t>
  </si>
  <si>
    <t>LMV</t>
  </si>
  <si>
    <t>LMV = Lahden Mailaveikot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</si>
</sst>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30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31</v>
      </c>
      <c r="Z8" s="1" t="s">
        <v>32</v>
      </c>
      <c r="AA8" s="12">
        <v>17</v>
      </c>
      <c r="AB8" s="12">
        <v>1</v>
      </c>
      <c r="AC8" s="12">
        <v>5</v>
      </c>
      <c r="AD8" s="12">
        <v>26</v>
      </c>
      <c r="AE8" s="12">
        <v>84</v>
      </c>
      <c r="AF8" s="68">
        <v>0.65110000000000001</v>
      </c>
      <c r="AG8" s="69">
        <v>129</v>
      </c>
      <c r="AH8" s="7"/>
      <c r="AI8" s="7" t="s">
        <v>33</v>
      </c>
      <c r="AJ8" s="7"/>
      <c r="AK8" s="7" t="s">
        <v>27</v>
      </c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29</v>
      </c>
      <c r="Z9" s="1" t="s">
        <v>32</v>
      </c>
      <c r="AA9" s="12">
        <v>11</v>
      </c>
      <c r="AB9" s="12">
        <v>0</v>
      </c>
      <c r="AC9" s="12">
        <v>2</v>
      </c>
      <c r="AD9" s="12">
        <v>8</v>
      </c>
      <c r="AE9" s="12">
        <v>33</v>
      </c>
      <c r="AF9" s="68">
        <v>0.48520000000000002</v>
      </c>
      <c r="AG9" s="69">
        <v>68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34</v>
      </c>
      <c r="Z10" s="1" t="s">
        <v>35</v>
      </c>
      <c r="AA10" s="12">
        <v>11</v>
      </c>
      <c r="AB10" s="12">
        <v>0</v>
      </c>
      <c r="AC10" s="12">
        <v>1</v>
      </c>
      <c r="AD10" s="12">
        <v>11</v>
      </c>
      <c r="AE10" s="12">
        <v>45</v>
      </c>
      <c r="AF10" s="68">
        <v>0.63380000000000003</v>
      </c>
      <c r="AG10" s="69">
        <f>PRODUCT(AE10/AF10)</f>
        <v>71.000315556958029</v>
      </c>
      <c r="AH10" s="7"/>
      <c r="AI10" s="7"/>
      <c r="AJ10" s="7"/>
      <c r="AK10" s="7"/>
      <c r="AL10" s="10"/>
      <c r="AM10" s="1"/>
      <c r="AN10" s="1"/>
      <c r="AO10" s="52"/>
      <c r="AP10" s="1"/>
      <c r="AQ10" s="1"/>
      <c r="AR10" s="52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38</v>
      </c>
      <c r="Z11" s="1" t="s">
        <v>32</v>
      </c>
      <c r="AA11" s="12">
        <v>12</v>
      </c>
      <c r="AB11" s="12">
        <v>3</v>
      </c>
      <c r="AC11" s="12">
        <v>7</v>
      </c>
      <c r="AD11" s="12">
        <v>20</v>
      </c>
      <c r="AE11" s="12">
        <v>67</v>
      </c>
      <c r="AF11" s="68">
        <v>0.64419999999999999</v>
      </c>
      <c r="AG11" s="19">
        <v>104</v>
      </c>
      <c r="AH11" s="40"/>
      <c r="AI11" s="7"/>
      <c r="AJ11" s="7"/>
      <c r="AK11" s="7"/>
      <c r="AM11" s="12">
        <v>7</v>
      </c>
      <c r="AN11" s="12">
        <v>0</v>
      </c>
      <c r="AO11" s="13">
        <v>0</v>
      </c>
      <c r="AP11" s="12">
        <v>7</v>
      </c>
      <c r="AQ11" s="12">
        <v>33</v>
      </c>
      <c r="AR11" s="65">
        <v>0.54090000000000005</v>
      </c>
      <c r="AS11" s="19">
        <v>61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31</v>
      </c>
      <c r="Z12" s="1" t="s">
        <v>35</v>
      </c>
      <c r="AA12" s="12">
        <v>7</v>
      </c>
      <c r="AB12" s="12">
        <v>0</v>
      </c>
      <c r="AC12" s="12">
        <v>0</v>
      </c>
      <c r="AD12" s="12">
        <v>13</v>
      </c>
      <c r="AE12" s="12">
        <v>35</v>
      </c>
      <c r="AF12" s="32">
        <v>0.61399999999999999</v>
      </c>
      <c r="AG12" s="19">
        <v>57</v>
      </c>
      <c r="AH12" s="40"/>
      <c r="AI12" s="7" t="s">
        <v>29</v>
      </c>
      <c r="AJ12" s="7"/>
      <c r="AK12" s="7"/>
      <c r="AL12" s="70"/>
      <c r="AM12" s="12"/>
      <c r="AN12" s="12"/>
      <c r="AO12" s="13"/>
      <c r="AP12" s="12"/>
      <c r="AQ12" s="12"/>
      <c r="AR12" s="65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2020</v>
      </c>
      <c r="Y13" s="12" t="s">
        <v>39</v>
      </c>
      <c r="Z13" s="1" t="s">
        <v>32</v>
      </c>
      <c r="AA13" s="12">
        <v>1</v>
      </c>
      <c r="AB13" s="12">
        <v>0</v>
      </c>
      <c r="AC13" s="12">
        <v>0</v>
      </c>
      <c r="AD13" s="12">
        <v>3</v>
      </c>
      <c r="AE13" s="12">
        <v>5</v>
      </c>
      <c r="AF13" s="32">
        <v>0.71419999999999995</v>
      </c>
      <c r="AG13" s="19">
        <v>7</v>
      </c>
      <c r="AH13" s="40"/>
      <c r="AI13" s="7"/>
      <c r="AJ13" s="7"/>
      <c r="AK13" s="7"/>
      <c r="AL13" s="70"/>
      <c r="AM13" s="12"/>
      <c r="AN13" s="12"/>
      <c r="AO13" s="13"/>
      <c r="AP13" s="12"/>
      <c r="AQ13" s="12"/>
      <c r="AR13" s="65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71">
        <v>2021</v>
      </c>
      <c r="Y14" s="71" t="s">
        <v>38</v>
      </c>
      <c r="Z14" s="72" t="s">
        <v>32</v>
      </c>
      <c r="AA14" s="71">
        <v>2</v>
      </c>
      <c r="AB14" s="71">
        <v>0</v>
      </c>
      <c r="AC14" s="71">
        <v>0</v>
      </c>
      <c r="AD14" s="71">
        <v>1</v>
      </c>
      <c r="AE14" s="71">
        <v>2</v>
      </c>
      <c r="AF14" s="73">
        <v>0.5</v>
      </c>
      <c r="AG14" s="74">
        <v>4</v>
      </c>
      <c r="AH14" s="7"/>
      <c r="AI14" s="7"/>
      <c r="AJ14" s="7"/>
      <c r="AK14" s="7"/>
      <c r="AL14" s="70"/>
      <c r="AM14" s="12"/>
      <c r="AN14" s="12"/>
      <c r="AO14" s="13"/>
      <c r="AP14" s="12"/>
      <c r="AQ14" s="12"/>
      <c r="AR14" s="65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71">
        <v>2022</v>
      </c>
      <c r="Y15" s="71" t="s">
        <v>34</v>
      </c>
      <c r="Z15" s="72" t="s">
        <v>40</v>
      </c>
      <c r="AA15" s="71">
        <v>1</v>
      </c>
      <c r="AB15" s="71">
        <v>0</v>
      </c>
      <c r="AC15" s="71">
        <v>0</v>
      </c>
      <c r="AD15" s="71">
        <v>1</v>
      </c>
      <c r="AE15" s="71">
        <v>4</v>
      </c>
      <c r="AF15" s="73">
        <v>0.5</v>
      </c>
      <c r="AG15" s="74">
        <v>8</v>
      </c>
      <c r="AH15" s="40"/>
      <c r="AI15" s="7"/>
      <c r="AJ15" s="7"/>
      <c r="AK15" s="7"/>
      <c r="AL15" s="70"/>
      <c r="AM15" s="12"/>
      <c r="AN15" s="12"/>
      <c r="AO15" s="13"/>
      <c r="AP15" s="12"/>
      <c r="AQ15" s="12"/>
      <c r="AR15" s="65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64</v>
      </c>
      <c r="AB16" s="36">
        <f>SUM(AB4:AB15)</f>
        <v>4</v>
      </c>
      <c r="AC16" s="36">
        <f>SUM(AC4:AC15)</f>
        <v>15</v>
      </c>
      <c r="AD16" s="36">
        <f>SUM(AD4:AD15)</f>
        <v>84</v>
      </c>
      <c r="AE16" s="36">
        <f>SUM(AE4:AE15)</f>
        <v>279</v>
      </c>
      <c r="AF16" s="37">
        <f>PRODUCT(AE16/AG16)</f>
        <v>0.60784271937037149</v>
      </c>
      <c r="AG16" s="21">
        <f>SUM(AG4:AG15)</f>
        <v>459.00031555695801</v>
      </c>
      <c r="AH16" s="18"/>
      <c r="AI16" s="29"/>
      <c r="AJ16" s="41"/>
      <c r="AK16" s="42"/>
      <c r="AL16" s="10"/>
      <c r="AM16" s="36">
        <f>SUM(AM4:AM15)</f>
        <v>7</v>
      </c>
      <c r="AN16" s="36">
        <f>SUM(AN4:AN15)</f>
        <v>0</v>
      </c>
      <c r="AO16" s="36">
        <f>SUM(AO4:AO15)</f>
        <v>0</v>
      </c>
      <c r="AP16" s="36">
        <f>SUM(AP4:AP15)</f>
        <v>7</v>
      </c>
      <c r="AQ16" s="36">
        <f>SUM(AQ4:AQ15)</f>
        <v>33</v>
      </c>
      <c r="AR16" s="37">
        <f>PRODUCT(AQ16/AS16)</f>
        <v>0.54098360655737709</v>
      </c>
      <c r="AS16" s="39">
        <f>SUM(AS4:AS15)</f>
        <v>61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37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25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24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71</v>
      </c>
      <c r="F21" s="47">
        <f>PRODUCT(AB16+AN16)</f>
        <v>4</v>
      </c>
      <c r="G21" s="47">
        <f>PRODUCT(AC16+AO16)</f>
        <v>15</v>
      </c>
      <c r="H21" s="47">
        <f>PRODUCT(AD16+AP16)</f>
        <v>91</v>
      </c>
      <c r="I21" s="47">
        <f>PRODUCT(AE16+AQ16)</f>
        <v>312</v>
      </c>
      <c r="J21" s="60">
        <f>PRODUCT(I21/K21)</f>
        <v>0.59999963589603866</v>
      </c>
      <c r="K21" s="10">
        <f>PRODUCT(AG16+AS16)</f>
        <v>520.00031555695796</v>
      </c>
      <c r="L21" s="53">
        <f>PRODUCT((F21+G21)/E21)</f>
        <v>0.26760563380281688</v>
      </c>
      <c r="M21" s="53">
        <f>PRODUCT(H21/E21)</f>
        <v>1.2816901408450705</v>
      </c>
      <c r="N21" s="53">
        <f>PRODUCT((F21+G21+H21)/E21)</f>
        <v>1.5492957746478873</v>
      </c>
      <c r="O21" s="53">
        <f>PRODUCT(I21/E21)</f>
        <v>4.394366197183099</v>
      </c>
      <c r="Q21" s="17"/>
      <c r="R21" s="17"/>
      <c r="S21" s="16"/>
      <c r="T21" s="16" t="s">
        <v>41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71</v>
      </c>
      <c r="F22" s="47">
        <f t="shared" ref="F22:I22" si="0">SUM(F19:F21)</f>
        <v>4</v>
      </c>
      <c r="G22" s="47">
        <f t="shared" si="0"/>
        <v>15</v>
      </c>
      <c r="H22" s="47">
        <f t="shared" si="0"/>
        <v>91</v>
      </c>
      <c r="I22" s="47">
        <f t="shared" si="0"/>
        <v>312</v>
      </c>
      <c r="J22" s="60">
        <f>PRODUCT(I22/K22)</f>
        <v>0.59999963589603866</v>
      </c>
      <c r="K22" s="16">
        <f>SUM(K19:K21)</f>
        <v>520.00031555695796</v>
      </c>
      <c r="L22" s="53">
        <f>PRODUCT((F22+G22)/E22)</f>
        <v>0.26760563380281688</v>
      </c>
      <c r="M22" s="53">
        <f>PRODUCT(H22/E22)</f>
        <v>1.2816901408450705</v>
      </c>
      <c r="N22" s="53">
        <f>PRODUCT((F22+G22+H22)/E22)</f>
        <v>1.5492957746478873</v>
      </c>
      <c r="O22" s="53">
        <f>PRODUCT(I22/E22)</f>
        <v>4.394366197183099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sortState ref="X14:AR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2022-09-08T19:09:26Z</dcterms:modified>
</cp:coreProperties>
</file>